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rker\Documents\"/>
    </mc:Choice>
  </mc:AlternateContent>
  <bookViews>
    <workbookView xWindow="-105" yWindow="-105" windowWidth="19425" windowHeight="10425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D39" i="1"/>
  <c r="D40" i="1"/>
  <c r="F70" i="1" l="1"/>
  <c r="E19" i="1" l="1"/>
  <c r="D37" i="1"/>
  <c r="D38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3" i="1" l="1"/>
  <c r="G76" i="1"/>
  <c r="G74" i="1" l="1"/>
  <c r="G75" i="1"/>
  <c r="G21" i="1"/>
  <c r="G22" i="1"/>
  <c r="G26" i="1" l="1"/>
  <c r="G15" i="1" l="1"/>
  <c r="G16" i="1"/>
  <c r="G17" i="1"/>
  <c r="G18" i="1"/>
  <c r="G19" i="1"/>
  <c r="G70" i="1" l="1"/>
  <c r="G25" i="1"/>
  <c r="G31" i="1"/>
  <c r="G32" i="1"/>
  <c r="G33" i="1"/>
  <c r="G30" i="1"/>
  <c r="G36" i="1"/>
  <c r="G65" i="1"/>
  <c r="G66" i="1"/>
  <c r="G67" i="1"/>
  <c r="G64" i="1"/>
  <c r="G72" i="1"/>
  <c r="G73" i="1"/>
  <c r="G77" i="1"/>
  <c r="E78" i="1"/>
  <c r="F68" i="1"/>
  <c r="E68" i="1"/>
  <c r="F62" i="1"/>
  <c r="E62" i="1"/>
  <c r="F34" i="1"/>
  <c r="E34" i="1"/>
  <c r="E28" i="1"/>
  <c r="F78" i="1"/>
  <c r="G11" i="1"/>
  <c r="G12" i="1"/>
  <c r="G13" i="1"/>
  <c r="G14" i="1"/>
  <c r="G20" i="1"/>
  <c r="G24" i="1"/>
  <c r="G27" i="1"/>
  <c r="G80" i="1"/>
  <c r="F80" i="1"/>
  <c r="F28" i="1"/>
  <c r="G8" i="1"/>
  <c r="D8" i="1"/>
  <c r="D65" i="1"/>
  <c r="D66" i="1"/>
  <c r="D67" i="1"/>
  <c r="D64" i="1"/>
  <c r="D33" i="1"/>
  <c r="C32" i="1"/>
  <c r="D32" i="1" s="1"/>
  <c r="D31" i="1"/>
  <c r="C30" i="1"/>
  <c r="D30" i="1" s="1"/>
  <c r="C36" i="1"/>
  <c r="C80" i="1"/>
  <c r="D80" i="1"/>
  <c r="B80" i="1"/>
  <c r="C78" i="1"/>
  <c r="D78" i="1"/>
  <c r="B78" i="1"/>
  <c r="C28" i="1"/>
  <c r="D28" i="1"/>
  <c r="B68" i="1"/>
  <c r="B62" i="1"/>
  <c r="B34" i="1"/>
  <c r="B28" i="1"/>
  <c r="G34" i="1" l="1"/>
  <c r="C62" i="1"/>
  <c r="D68" i="1"/>
  <c r="G10" i="1"/>
  <c r="G28" i="1" s="1"/>
  <c r="G71" i="1"/>
  <c r="G68" i="1"/>
  <c r="B82" i="1"/>
  <c r="G78" i="1"/>
  <c r="G62" i="1"/>
  <c r="F82" i="1"/>
  <c r="D34" i="1"/>
  <c r="C34" i="1"/>
  <c r="D36" i="1"/>
  <c r="D62" i="1" s="1"/>
  <c r="E82" i="1"/>
  <c r="C82" i="1" l="1"/>
  <c r="D82" i="1" s="1"/>
  <c r="G82" i="1"/>
</calcChain>
</file>

<file path=xl/sharedStrings.xml><?xml version="1.0" encoding="utf-8"?>
<sst xmlns="http://schemas.openxmlformats.org/spreadsheetml/2006/main" count="90" uniqueCount="87">
  <si>
    <r>
      <rPr>
        <sz val="18"/>
        <rFont val="Arial"/>
        <family val="2"/>
      </rPr>
      <t>Performance to Budget Report</t>
    </r>
  </si>
  <si>
    <t>Pinecrest Parent Council</t>
  </si>
  <si>
    <t>Current Month</t>
  </si>
  <si>
    <t>To Date</t>
  </si>
  <si>
    <t>Beginning Balance $22,928.53</t>
  </si>
  <si>
    <t>Deposits</t>
  </si>
  <si>
    <t>Current Balance $21,789.18</t>
  </si>
  <si>
    <t>Withdrawls</t>
  </si>
  <si>
    <t>As of July 31, 2019</t>
  </si>
  <si>
    <t>PROJECTED FOR YEAR</t>
  </si>
  <si>
    <t>ACTUAL TO DATE</t>
  </si>
  <si>
    <t>VARIANCE TO DATE</t>
  </si>
  <si>
    <t>Notes</t>
  </si>
  <si>
    <t>Income</t>
  </si>
  <si>
    <t>Expenses</t>
  </si>
  <si>
    <t>Net Income (Expense)</t>
  </si>
  <si>
    <t>FY Beginning Checkbook Balance as of 7/1/2018</t>
  </si>
  <si>
    <t>FUNDRAISING (GROSS)</t>
  </si>
  <si>
    <t>CFCR</t>
  </si>
  <si>
    <t>Fall Book Fair</t>
  </si>
  <si>
    <t>Spring Book Fair</t>
  </si>
  <si>
    <t>Stem Night</t>
  </si>
  <si>
    <t>Candy cane shop</t>
  </si>
  <si>
    <t>Multicultural Night</t>
  </si>
  <si>
    <t>Heart Hop Dance</t>
  </si>
  <si>
    <t>Science Project Fair</t>
  </si>
  <si>
    <t>Spring Carnival</t>
  </si>
  <si>
    <t>Spring Online Auction</t>
  </si>
  <si>
    <t>Box Tops</t>
  </si>
  <si>
    <t>Lugnuts</t>
  </si>
  <si>
    <t>Spirit Wear</t>
  </si>
  <si>
    <t>Plant sale</t>
  </si>
  <si>
    <t>Marcos Pizza night</t>
  </si>
  <si>
    <t>Zoobie's event</t>
  </si>
  <si>
    <t>Cub scout troop</t>
  </si>
  <si>
    <t>Donations to PTO</t>
  </si>
  <si>
    <t>TOTAL FUNDRAISING</t>
  </si>
  <si>
    <t>ENRICHMENT</t>
  </si>
  <si>
    <t>Hoffmaster</t>
  </si>
  <si>
    <t>Big Zoo Lesson</t>
  </si>
  <si>
    <t>Wharton</t>
  </si>
  <si>
    <t>Greenfield Village</t>
  </si>
  <si>
    <t>TOTAL ENRICHMENT</t>
  </si>
  <si>
    <t>Teacher funds</t>
  </si>
  <si>
    <t>Nicole Biber</t>
  </si>
  <si>
    <t>Lisa Booth</t>
  </si>
  <si>
    <t>Jenna Brutzman</t>
  </si>
  <si>
    <t>Amy Burg</t>
  </si>
  <si>
    <t xml:space="preserve">Julia Cawood </t>
  </si>
  <si>
    <t>Cari Cravotta</t>
  </si>
  <si>
    <t>Tina Crawford</t>
  </si>
  <si>
    <t>Heather Dufner</t>
  </si>
  <si>
    <t>Cynthia Goff</t>
  </si>
  <si>
    <t>Victoria Hall</t>
  </si>
  <si>
    <t>Jamie Harbin</t>
  </si>
  <si>
    <t>Emily Humpert</t>
  </si>
  <si>
    <t>Kathy Kain</t>
  </si>
  <si>
    <t>Zachary Konett</t>
  </si>
  <si>
    <t>Alysha Looney</t>
  </si>
  <si>
    <t>Cheryl Martin</t>
  </si>
  <si>
    <t>Leah Martin</t>
  </si>
  <si>
    <t>Katherine McNamara</t>
  </si>
  <si>
    <t>Shawn Millhouse</t>
  </si>
  <si>
    <t>Andrea Rumsey</t>
  </si>
  <si>
    <t>Amanda Schneider</t>
  </si>
  <si>
    <t>Kathryn Schneyer</t>
  </si>
  <si>
    <t>Alexandra Spitzley</t>
  </si>
  <si>
    <t>Morgane Stewart</t>
  </si>
  <si>
    <t>Eileen Sturm</t>
  </si>
  <si>
    <t>Mignon Valdespino</t>
  </si>
  <si>
    <t>TOTAL Teacher funds</t>
  </si>
  <si>
    <t xml:space="preserve">Teacher Grants - budgeted $4,000 </t>
  </si>
  <si>
    <t>TOTAL TEACHER GRANTS</t>
  </si>
  <si>
    <t>PTO OPERATIONS</t>
  </si>
  <si>
    <t>Banking fees</t>
  </si>
  <si>
    <t>movie rights</t>
  </si>
  <si>
    <t>popsicle playdate</t>
  </si>
  <si>
    <t>new checks</t>
  </si>
  <si>
    <t>Taxes</t>
  </si>
  <si>
    <t>Teacher appreciation (September breakfast and May lunch)</t>
  </si>
  <si>
    <t>Sam's club membership</t>
  </si>
  <si>
    <t>Other PTO operations</t>
  </si>
  <si>
    <t>TOTAL PTO OPERATIONS</t>
  </si>
  <si>
    <t xml:space="preserve">LONG-TERM PROJECTS
</t>
  </si>
  <si>
    <t>TOTAL LONG-TERM PROJECTS</t>
  </si>
  <si>
    <t>GRAND TOTAL</t>
  </si>
  <si>
    <t>&lt;&lt; Current available checkbook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</si>
</sst>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\$0.00"/>
    <numFmt numFmtId="166" formatCode="0.00_);\(0.00\)"/>
    <numFmt numFmtId="167" formatCode="\$#,##0.00_);\(\$#,##0.00\)"/>
    <numFmt numFmtId="168" formatCode="\$0.00_);\(\$0.00\)"/>
  </numFmts>
  <fonts count="17" x14ac:knownFonts="1">
    <font>
      <sz val="10"/>
      <color rgb="FF000000"/>
      <name val="Times New Roman"/>
      <charset val="204"/>
    </font>
    <font>
      <sz val="18"/>
      <name val="Arial"/>
    </font>
    <font>
      <sz val="9"/>
      <name val="Arial"/>
    </font>
    <font>
      <sz val="1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rgb="FF000000"/>
      <name val="Times New Roman"/>
      <charset val="204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7E6E6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 indent="1"/>
    </xf>
    <xf numFmtId="4" fontId="9" fillId="0" borderId="0" xfId="0" applyNumberFormat="1" applyFont="1" applyAlignment="1">
      <alignment horizontal="right" vertical="top" wrapText="1"/>
    </xf>
    <xf numFmtId="39" fontId="9" fillId="0" borderId="0" xfId="0" applyNumberFormat="1" applyFont="1" applyAlignment="1">
      <alignment horizontal="right"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14" xfId="0" applyNumberFormat="1" applyFont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2" fontId="9" fillId="0" borderId="14" xfId="0" applyNumberFormat="1" applyFont="1" applyBorder="1" applyAlignment="1">
      <alignment horizontal="right" vertical="top" wrapText="1"/>
    </xf>
    <xf numFmtId="166" fontId="9" fillId="0" borderId="0" xfId="0" applyNumberFormat="1" applyFont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 indent="1"/>
    </xf>
    <xf numFmtId="164" fontId="7" fillId="2" borderId="0" xfId="0" applyNumberFormat="1" applyFont="1" applyFill="1" applyAlignment="1">
      <alignment horizontal="right" vertical="top" wrapText="1"/>
    </xf>
    <xf numFmtId="167" fontId="7" fillId="2" borderId="0" xfId="0" applyNumberFormat="1" applyFont="1" applyFill="1" applyAlignment="1">
      <alignment horizontal="right" vertical="top" wrapText="1"/>
    </xf>
    <xf numFmtId="164" fontId="7" fillId="2" borderId="2" xfId="0" applyNumberFormat="1" applyFont="1" applyFill="1" applyBorder="1" applyAlignment="1">
      <alignment horizontal="right" vertical="top" wrapText="1"/>
    </xf>
    <xf numFmtId="164" fontId="7" fillId="2" borderId="14" xfId="0" applyNumberFormat="1" applyFont="1" applyFill="1" applyBorder="1" applyAlignment="1">
      <alignment horizontal="right" vertical="top" wrapText="1"/>
    </xf>
    <xf numFmtId="168" fontId="7" fillId="2" borderId="0" xfId="0" applyNumberFormat="1" applyFont="1" applyFill="1" applyAlignment="1">
      <alignment horizontal="right" vertical="top" wrapText="1"/>
    </xf>
    <xf numFmtId="39" fontId="9" fillId="0" borderId="2" xfId="0" applyNumberFormat="1" applyFont="1" applyBorder="1" applyAlignment="1">
      <alignment horizontal="right" vertical="top" wrapText="1"/>
    </xf>
    <xf numFmtId="166" fontId="9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 indent="1"/>
    </xf>
    <xf numFmtId="165" fontId="7" fillId="2" borderId="0" xfId="0" applyNumberFormat="1" applyFont="1" applyFill="1" applyAlignment="1">
      <alignment horizontal="right" vertical="top" wrapText="1"/>
    </xf>
    <xf numFmtId="167" fontId="7" fillId="2" borderId="2" xfId="0" applyNumberFormat="1" applyFont="1" applyFill="1" applyBorder="1" applyAlignment="1">
      <alignment horizontal="right" vertical="top" wrapText="1"/>
    </xf>
    <xf numFmtId="165" fontId="7" fillId="2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center" wrapText="1"/>
    </xf>
    <xf numFmtId="39" fontId="9" fillId="0" borderId="0" xfId="0" applyNumberFormat="1" applyFont="1" applyAlignment="1">
      <alignment horizontal="right" vertical="center" wrapText="1"/>
    </xf>
    <xf numFmtId="39" fontId="9" fillId="0" borderId="2" xfId="0" applyNumberFormat="1" applyFont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 indent="2"/>
    </xf>
    <xf numFmtId="0" fontId="5" fillId="0" borderId="3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164" fontId="7" fillId="2" borderId="5" xfId="0" applyNumberFormat="1" applyFont="1" applyFill="1" applyBorder="1" applyAlignment="1">
      <alignment horizontal="right" vertical="top" wrapText="1"/>
    </xf>
    <xf numFmtId="165" fontId="7" fillId="3" borderId="15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3" borderId="15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vertical="center" wrapText="1"/>
    </xf>
    <xf numFmtId="8" fontId="5" fillId="0" borderId="9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166" fontId="8" fillId="0" borderId="2" xfId="0" applyNumberFormat="1" applyFont="1" applyBorder="1" applyAlignment="1">
      <alignment horizontal="right" vertical="top" wrapText="1"/>
    </xf>
    <xf numFmtId="166" fontId="8" fillId="0" borderId="14" xfId="0" applyNumberFormat="1" applyFont="1" applyBorder="1" applyAlignment="1">
      <alignment horizontal="right" vertical="top" wrapText="1"/>
    </xf>
    <xf numFmtId="166" fontId="8" fillId="0" borderId="0" xfId="0" applyNumberFormat="1" applyFont="1" applyAlignment="1">
      <alignment horizontal="right" vertical="top" wrapText="1"/>
    </xf>
    <xf numFmtId="166" fontId="9" fillId="0" borderId="14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44" fontId="16" fillId="0" borderId="0" xfId="1" applyFont="1" applyAlignment="1">
      <alignment horizontal="left" vertical="top"/>
    </xf>
    <xf numFmtId="2" fontId="9" fillId="4" borderId="14" xfId="0" applyNumberFormat="1" applyFont="1" applyFill="1" applyBorder="1" applyAlignment="1">
      <alignment horizontal="righ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left" vertical="center" wrapText="1" indent="2"/>
    </xf>
    <xf numFmtId="4" fontId="9" fillId="0" borderId="0" xfId="0" applyNumberFormat="1" applyFont="1" applyAlignment="1">
      <alignment horizontal="left" vertical="center" wrapText="1" indent="2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5" fontId="11" fillId="0" borderId="7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 indent="5"/>
    </xf>
    <xf numFmtId="0" fontId="5" fillId="0" borderId="5" xfId="0" applyFont="1" applyBorder="1" applyAlignment="1">
      <alignment horizontal="left" vertical="top" wrapText="1" indent="5"/>
    </xf>
    <xf numFmtId="0" fontId="5" fillId="0" borderId="6" xfId="0" applyFont="1" applyBorder="1" applyAlignment="1">
      <alignment horizontal="left" vertical="top" wrapText="1" indent="5"/>
    </xf>
    <xf numFmtId="0" fontId="5" fillId="0" borderId="4" xfId="0" applyFont="1" applyBorder="1" applyAlignment="1">
      <alignment horizontal="left" vertical="top" wrapText="1" indent="6"/>
    </xf>
    <xf numFmtId="0" fontId="5" fillId="0" borderId="5" xfId="0" applyFont="1" applyBorder="1" applyAlignment="1">
      <alignment horizontal="left" vertical="top" wrapText="1" indent="6"/>
    </xf>
    <xf numFmtId="0" fontId="5" fillId="0" borderId="6" xfId="0" applyFont="1" applyBorder="1" applyAlignment="1">
      <alignment horizontal="left" vertical="top" wrapText="1" indent="6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workbookViewId="0">
      <selection activeCell="G38" sqref="G38:G39"/>
    </sheetView>
  </sheetViews>
  <sheetFormatPr defaultRowHeight="12.75" x14ac:dyDescent="0.2"/>
  <cols>
    <col min="1" max="1" width="51.1640625" customWidth="1"/>
    <col min="2" max="2" width="13" customWidth="1"/>
    <col min="3" max="3" width="18.6640625" customWidth="1"/>
    <col min="4" max="4" width="18.1640625" customWidth="1"/>
    <col min="5" max="5" width="10.6640625" bestFit="1" customWidth="1"/>
    <col min="6" max="6" width="10.5" bestFit="1" customWidth="1"/>
    <col min="7" max="7" width="11.1640625" bestFit="1" customWidth="1"/>
    <col min="8" max="8" width="12.33203125" hidden="1" customWidth="1"/>
    <col min="9" max="9" width="52.33203125" hidden="1" customWidth="1"/>
  </cols>
  <sheetData>
    <row r="1" spans="1:9" ht="24.95" customHeight="1" x14ac:dyDescent="0.2">
      <c r="A1" s="1" t="s">
        <v>0</v>
      </c>
    </row>
    <row r="2" spans="1:9" ht="15.95" customHeight="1" x14ac:dyDescent="0.2">
      <c r="A2" s="57" t="s">
        <v>1</v>
      </c>
      <c r="C2" s="66" t="s">
        <v>2</v>
      </c>
      <c r="D2" s="66" t="s">
        <v>3</v>
      </c>
    </row>
    <row r="3" spans="1:9" ht="15.95" customHeight="1" x14ac:dyDescent="0.2">
      <c r="A3" s="64" t="s">
        <v>4</v>
      </c>
      <c r="B3" s="66" t="s">
        <v>5</v>
      </c>
      <c r="C3" s="67">
        <v>0</v>
      </c>
      <c r="D3" s="67">
        <v>410</v>
      </c>
    </row>
    <row r="4" spans="1:9" ht="15.95" customHeight="1" x14ac:dyDescent="0.2">
      <c r="A4" s="65" t="s">
        <v>6</v>
      </c>
      <c r="B4" s="66" t="s">
        <v>7</v>
      </c>
      <c r="C4" s="67">
        <v>1139.3499999999999</v>
      </c>
      <c r="D4" s="67">
        <v>1219.04</v>
      </c>
    </row>
    <row r="5" spans="1:9" ht="15.95" customHeight="1" x14ac:dyDescent="0.2">
      <c r="A5" s="62"/>
      <c r="B5" s="63"/>
    </row>
    <row r="6" spans="1:9" ht="12" customHeight="1" x14ac:dyDescent="0.2">
      <c r="A6" s="76" t="s">
        <v>8</v>
      </c>
      <c r="B6" s="78" t="s">
        <v>9</v>
      </c>
      <c r="C6" s="79"/>
      <c r="D6" s="80"/>
      <c r="E6" s="81" t="s">
        <v>10</v>
      </c>
      <c r="F6" s="82"/>
      <c r="G6" s="83"/>
      <c r="H6" s="84" t="s">
        <v>11</v>
      </c>
      <c r="I6" s="86" t="s">
        <v>12</v>
      </c>
    </row>
    <row r="7" spans="1:9" ht="30" customHeight="1" x14ac:dyDescent="0.2">
      <c r="A7" s="77"/>
      <c r="B7" s="38" t="s">
        <v>13</v>
      </c>
      <c r="C7" s="39" t="s">
        <v>14</v>
      </c>
      <c r="D7" s="39" t="s">
        <v>15</v>
      </c>
      <c r="E7" s="38" t="s">
        <v>13</v>
      </c>
      <c r="F7" s="39" t="s">
        <v>14</v>
      </c>
      <c r="G7" s="39" t="s">
        <v>15</v>
      </c>
      <c r="H7" s="85"/>
      <c r="I7" s="87"/>
    </row>
    <row r="8" spans="1:9" ht="29.1" customHeight="1" x14ac:dyDescent="0.2">
      <c r="A8" s="2" t="s">
        <v>16</v>
      </c>
      <c r="B8" s="3">
        <v>22598.22</v>
      </c>
      <c r="C8" s="4">
        <v>0</v>
      </c>
      <c r="D8" s="5">
        <f>B8+C8</f>
        <v>22598.22</v>
      </c>
      <c r="E8" s="6">
        <v>22598.22</v>
      </c>
      <c r="F8" s="4">
        <v>0</v>
      </c>
      <c r="G8" s="5">
        <f>B8+C8</f>
        <v>22598.22</v>
      </c>
      <c r="H8" s="46">
        <v>0</v>
      </c>
      <c r="I8" s="48"/>
    </row>
    <row r="9" spans="1:9" ht="17.100000000000001" customHeight="1" x14ac:dyDescent="0.2">
      <c r="A9" s="7" t="s">
        <v>17</v>
      </c>
      <c r="B9" s="8"/>
      <c r="C9" s="8"/>
      <c r="D9" s="9"/>
      <c r="E9" s="10"/>
      <c r="F9" s="8"/>
      <c r="G9" s="9"/>
    </row>
    <row r="10" spans="1:9" ht="11.1" customHeight="1" x14ac:dyDescent="0.2">
      <c r="A10" s="11" t="s">
        <v>18</v>
      </c>
      <c r="B10" s="12">
        <v>6000</v>
      </c>
      <c r="C10" s="13"/>
      <c r="D10" s="14"/>
      <c r="E10" s="15"/>
      <c r="F10" s="18"/>
      <c r="G10" s="14">
        <f>E10+F10</f>
        <v>0</v>
      </c>
      <c r="H10" s="47"/>
      <c r="I10" s="50"/>
    </row>
    <row r="11" spans="1:9" ht="11.1" customHeight="1" x14ac:dyDescent="0.2">
      <c r="A11" s="11" t="s">
        <v>19</v>
      </c>
      <c r="B11" s="12"/>
      <c r="C11" s="13"/>
      <c r="D11" s="14"/>
      <c r="E11" s="17"/>
      <c r="F11" s="18"/>
      <c r="G11" s="14">
        <f t="shared" ref="G11:G27" si="0">E11+F11</f>
        <v>0</v>
      </c>
      <c r="H11" s="47"/>
      <c r="I11" s="51"/>
    </row>
    <row r="12" spans="1:9" ht="11.1" customHeight="1" x14ac:dyDescent="0.2">
      <c r="A12" s="11" t="s">
        <v>20</v>
      </c>
      <c r="B12" s="12"/>
      <c r="C12" s="13"/>
      <c r="D12" s="19"/>
      <c r="E12" s="17"/>
      <c r="F12" s="18"/>
      <c r="G12" s="14">
        <f t="shared" si="0"/>
        <v>0</v>
      </c>
      <c r="H12" s="45"/>
      <c r="I12" s="50"/>
    </row>
    <row r="13" spans="1:9" ht="11.1" customHeight="1" x14ac:dyDescent="0.2">
      <c r="A13" s="11" t="s">
        <v>21</v>
      </c>
      <c r="B13" s="12">
        <v>1600</v>
      </c>
      <c r="C13" s="18">
        <v>-1300</v>
      </c>
      <c r="D13" s="19"/>
      <c r="E13" s="17"/>
      <c r="F13" s="18"/>
      <c r="G13" s="14">
        <f t="shared" si="0"/>
        <v>0</v>
      </c>
      <c r="H13" s="45"/>
      <c r="I13" s="50"/>
    </row>
    <row r="14" spans="1:9" ht="11.1" customHeight="1" x14ac:dyDescent="0.2">
      <c r="A14" s="11" t="s">
        <v>22</v>
      </c>
      <c r="B14" s="12">
        <v>500</v>
      </c>
      <c r="C14" s="18">
        <v>-100</v>
      </c>
      <c r="D14" s="19"/>
      <c r="E14" s="17"/>
      <c r="F14" s="18"/>
      <c r="G14" s="14">
        <f t="shared" si="0"/>
        <v>0</v>
      </c>
      <c r="H14" s="45"/>
      <c r="I14" s="50"/>
    </row>
    <row r="15" spans="1:9" ht="11.1" customHeight="1" x14ac:dyDescent="0.2">
      <c r="A15" s="11" t="s">
        <v>23</v>
      </c>
      <c r="B15" s="12"/>
      <c r="C15" s="18">
        <v>-100</v>
      </c>
      <c r="D15" s="19"/>
      <c r="E15" s="17"/>
      <c r="F15" s="18"/>
      <c r="G15" s="14">
        <f t="shared" si="0"/>
        <v>0</v>
      </c>
      <c r="H15" s="45"/>
      <c r="I15" s="50"/>
    </row>
    <row r="16" spans="1:9" ht="11.1" customHeight="1" x14ac:dyDescent="0.2">
      <c r="A16" s="11" t="s">
        <v>24</v>
      </c>
      <c r="B16" s="12">
        <v>799</v>
      </c>
      <c r="C16" s="18">
        <v>-500</v>
      </c>
      <c r="D16" s="19"/>
      <c r="E16" s="17"/>
      <c r="F16" s="18"/>
      <c r="G16" s="14">
        <f t="shared" si="0"/>
        <v>0</v>
      </c>
      <c r="H16" s="45"/>
      <c r="I16" s="50"/>
    </row>
    <row r="17" spans="1:9" ht="11.1" customHeight="1" x14ac:dyDescent="0.2">
      <c r="A17" s="11" t="s">
        <v>25</v>
      </c>
      <c r="B17" s="12"/>
      <c r="C17" s="18">
        <v>-100</v>
      </c>
      <c r="D17" s="19"/>
      <c r="E17" s="17"/>
      <c r="F17" s="18"/>
      <c r="G17" s="14">
        <f t="shared" si="0"/>
        <v>0</v>
      </c>
      <c r="H17" s="45"/>
      <c r="I17" s="50"/>
    </row>
    <row r="18" spans="1:9" ht="11.1" customHeight="1" x14ac:dyDescent="0.2">
      <c r="A18" s="11" t="s">
        <v>26</v>
      </c>
      <c r="B18" s="12">
        <v>4500</v>
      </c>
      <c r="C18" s="18">
        <v>-1500</v>
      </c>
      <c r="D18" s="19"/>
      <c r="E18" s="17"/>
      <c r="F18" s="18"/>
      <c r="G18" s="14">
        <f t="shared" si="0"/>
        <v>0</v>
      </c>
      <c r="H18" s="45"/>
      <c r="I18" s="50"/>
    </row>
    <row r="19" spans="1:9" ht="11.1" customHeight="1" x14ac:dyDescent="0.2">
      <c r="A19" s="11" t="s">
        <v>27</v>
      </c>
      <c r="B19" s="12">
        <v>3600</v>
      </c>
      <c r="C19" s="18">
        <v>-150</v>
      </c>
      <c r="D19" s="19"/>
      <c r="E19" s="17">
        <f>410</f>
        <v>410</v>
      </c>
      <c r="F19" s="18"/>
      <c r="G19" s="14">
        <f t="shared" si="0"/>
        <v>410</v>
      </c>
      <c r="H19" s="45"/>
      <c r="I19" s="50"/>
    </row>
    <row r="20" spans="1:9" ht="11.1" customHeight="1" x14ac:dyDescent="0.2">
      <c r="A20" s="11" t="s">
        <v>28</v>
      </c>
      <c r="B20" s="12"/>
      <c r="C20" s="18"/>
      <c r="D20" s="19"/>
      <c r="E20" s="17"/>
      <c r="F20" s="18"/>
      <c r="G20" s="14">
        <f t="shared" si="0"/>
        <v>0</v>
      </c>
      <c r="H20" s="45"/>
      <c r="I20" s="50"/>
    </row>
    <row r="21" spans="1:9" ht="11.1" customHeight="1" x14ac:dyDescent="0.2">
      <c r="A21" s="11" t="s">
        <v>29</v>
      </c>
      <c r="B21" s="12"/>
      <c r="C21" s="18"/>
      <c r="D21" s="19"/>
      <c r="E21" s="17"/>
      <c r="F21" s="18"/>
      <c r="G21" s="14">
        <f t="shared" si="0"/>
        <v>0</v>
      </c>
      <c r="H21" s="45"/>
      <c r="I21" s="50"/>
    </row>
    <row r="22" spans="1:9" ht="11.1" customHeight="1" x14ac:dyDescent="0.2">
      <c r="A22" s="11" t="s">
        <v>30</v>
      </c>
      <c r="B22" s="12"/>
      <c r="C22" s="18"/>
      <c r="D22" s="19"/>
      <c r="E22" s="17"/>
      <c r="F22" s="18"/>
      <c r="G22" s="14">
        <f t="shared" si="0"/>
        <v>0</v>
      </c>
      <c r="H22" s="45"/>
      <c r="I22" s="50"/>
    </row>
    <row r="23" spans="1:9" ht="11.1" customHeight="1" x14ac:dyDescent="0.2">
      <c r="A23" s="11" t="s">
        <v>31</v>
      </c>
      <c r="B23" s="12">
        <v>200</v>
      </c>
      <c r="C23" s="18"/>
      <c r="D23" s="19"/>
      <c r="E23" s="17"/>
      <c r="F23" s="18"/>
      <c r="G23" s="14">
        <f t="shared" si="0"/>
        <v>0</v>
      </c>
      <c r="H23" s="45"/>
      <c r="I23" s="50"/>
    </row>
    <row r="24" spans="1:9" ht="11.1" customHeight="1" x14ac:dyDescent="0.2">
      <c r="A24" s="11" t="s">
        <v>32</v>
      </c>
      <c r="B24" s="12">
        <v>250</v>
      </c>
      <c r="C24" s="13"/>
      <c r="D24" s="19"/>
      <c r="E24" s="15"/>
      <c r="F24" s="18"/>
      <c r="G24" s="14">
        <f t="shared" si="0"/>
        <v>0</v>
      </c>
      <c r="H24" s="47"/>
      <c r="I24" s="50"/>
    </row>
    <row r="25" spans="1:9" ht="11.1" customHeight="1" x14ac:dyDescent="0.2">
      <c r="A25" s="11" t="s">
        <v>33</v>
      </c>
      <c r="B25" s="12"/>
      <c r="C25" s="13">
        <v>-100</v>
      </c>
      <c r="D25" s="19"/>
      <c r="E25" s="15"/>
      <c r="F25" s="18"/>
      <c r="G25" s="14">
        <f t="shared" si="0"/>
        <v>0</v>
      </c>
      <c r="H25" s="47"/>
      <c r="I25" s="50"/>
    </row>
    <row r="26" spans="1:9" ht="11.1" customHeight="1" x14ac:dyDescent="0.2">
      <c r="A26" s="11" t="s">
        <v>34</v>
      </c>
      <c r="B26" s="12"/>
      <c r="C26" s="13"/>
      <c r="D26" s="19"/>
      <c r="E26" s="15"/>
      <c r="F26" s="18"/>
      <c r="G26" s="14">
        <f t="shared" si="0"/>
        <v>0</v>
      </c>
      <c r="H26" s="47"/>
      <c r="I26" s="50"/>
    </row>
    <row r="27" spans="1:9" ht="9.9499999999999993" customHeight="1" x14ac:dyDescent="0.2">
      <c r="A27" s="11" t="s">
        <v>35</v>
      </c>
      <c r="B27" s="16"/>
      <c r="C27" s="16"/>
      <c r="D27" s="19"/>
      <c r="E27" s="68"/>
      <c r="F27" s="16"/>
      <c r="G27" s="14">
        <f t="shared" si="0"/>
        <v>0</v>
      </c>
      <c r="H27" s="45"/>
      <c r="I27" s="49"/>
    </row>
    <row r="28" spans="1:9" ht="12" customHeight="1" x14ac:dyDescent="0.2">
      <c r="A28" s="20" t="s">
        <v>36</v>
      </c>
      <c r="B28" s="21">
        <f t="shared" ref="B28:G28" si="1">SUM(B10:B27)</f>
        <v>17449</v>
      </c>
      <c r="C28" s="21">
        <f t="shared" si="1"/>
        <v>-3850</v>
      </c>
      <c r="D28" s="21">
        <f t="shared" si="1"/>
        <v>0</v>
      </c>
      <c r="E28" s="24">
        <f t="shared" si="1"/>
        <v>410</v>
      </c>
      <c r="F28" s="25">
        <f t="shared" si="1"/>
        <v>0</v>
      </c>
      <c r="G28" s="23">
        <f t="shared" si="1"/>
        <v>410</v>
      </c>
      <c r="H28" s="24"/>
      <c r="I28" s="8"/>
    </row>
    <row r="29" spans="1:9" ht="23.1" customHeight="1" x14ac:dyDescent="0.2">
      <c r="A29" s="7" t="s">
        <v>37</v>
      </c>
      <c r="B29" s="8"/>
      <c r="C29" s="8"/>
      <c r="D29" s="9"/>
      <c r="E29" s="10"/>
      <c r="F29" s="8"/>
      <c r="G29" s="9"/>
      <c r="H29" s="10"/>
      <c r="I29" s="8"/>
    </row>
    <row r="30" spans="1:9" ht="11.1" customHeight="1" x14ac:dyDescent="0.2">
      <c r="A30" s="11" t="s">
        <v>38</v>
      </c>
      <c r="B30" s="16"/>
      <c r="C30" s="13">
        <f>-1100</f>
        <v>-1100</v>
      </c>
      <c r="D30" s="26">
        <f>B30+C30</f>
        <v>-1100</v>
      </c>
      <c r="E30" s="17"/>
      <c r="F30" s="18"/>
      <c r="G30" s="27">
        <f>E30+F30</f>
        <v>0</v>
      </c>
      <c r="H30" s="15"/>
      <c r="I30" s="28"/>
    </row>
    <row r="31" spans="1:9" ht="11.1" customHeight="1" x14ac:dyDescent="0.2">
      <c r="A31" s="11" t="s">
        <v>39</v>
      </c>
      <c r="B31" s="16"/>
      <c r="C31" s="13">
        <v>-1200</v>
      </c>
      <c r="D31" s="26">
        <f t="shared" ref="D31:D33" si="2">B31+C31</f>
        <v>-1200</v>
      </c>
      <c r="E31" s="17"/>
      <c r="F31" s="18"/>
      <c r="G31" s="27">
        <f t="shared" ref="G31:G33" si="3">E31+F31</f>
        <v>0</v>
      </c>
      <c r="H31" s="15"/>
      <c r="I31" s="28"/>
    </row>
    <row r="32" spans="1:9" ht="11.1" customHeight="1" x14ac:dyDescent="0.2">
      <c r="A32" s="11" t="s">
        <v>40</v>
      </c>
      <c r="B32" s="16"/>
      <c r="C32" s="13">
        <f>-1100</f>
        <v>-1100</v>
      </c>
      <c r="D32" s="26">
        <f t="shared" si="2"/>
        <v>-1100</v>
      </c>
      <c r="E32" s="17"/>
      <c r="F32" s="18"/>
      <c r="G32" s="27">
        <f t="shared" si="3"/>
        <v>0</v>
      </c>
      <c r="H32" s="15"/>
      <c r="I32" s="28"/>
    </row>
    <row r="33" spans="1:9" ht="9.9499999999999993" customHeight="1" x14ac:dyDescent="0.2">
      <c r="A33" s="11" t="s">
        <v>41</v>
      </c>
      <c r="B33" s="16"/>
      <c r="C33" s="13">
        <v>-1000</v>
      </c>
      <c r="D33" s="26">
        <f t="shared" si="2"/>
        <v>-1000</v>
      </c>
      <c r="E33" s="17"/>
      <c r="F33" s="18"/>
      <c r="G33" s="27">
        <f t="shared" si="3"/>
        <v>0</v>
      </c>
      <c r="H33" s="15"/>
      <c r="I33" s="28"/>
    </row>
    <row r="34" spans="1:9" ht="12" customHeight="1" x14ac:dyDescent="0.2">
      <c r="A34" s="20" t="s">
        <v>42</v>
      </c>
      <c r="B34" s="29">
        <f>SUM(B30:B33)</f>
        <v>0</v>
      </c>
      <c r="C34" s="29">
        <f t="shared" ref="C34:D34" si="4">SUM(C30:C33)</f>
        <v>-4400</v>
      </c>
      <c r="D34" s="29">
        <f t="shared" si="4"/>
        <v>-4400</v>
      </c>
      <c r="E34" s="31">
        <f>SUM(E30:E33)</f>
        <v>0</v>
      </c>
      <c r="F34" s="22">
        <f>SUM(F30:F33)</f>
        <v>0</v>
      </c>
      <c r="G34" s="30">
        <f>SUM(G30:G33)</f>
        <v>0</v>
      </c>
      <c r="H34" s="24"/>
      <c r="I34" s="8"/>
    </row>
    <row r="35" spans="1:9" ht="23.1" customHeight="1" x14ac:dyDescent="0.2">
      <c r="A35" s="7" t="s">
        <v>43</v>
      </c>
      <c r="B35" s="8"/>
      <c r="C35" s="8"/>
      <c r="D35" s="9"/>
      <c r="E35" s="10"/>
      <c r="F35" s="8"/>
      <c r="G35" s="9"/>
      <c r="H35" s="53"/>
      <c r="I35" s="55"/>
    </row>
    <row r="36" spans="1:9" ht="11.25" customHeight="1" x14ac:dyDescent="0.2">
      <c r="A36" s="7" t="s">
        <v>44</v>
      </c>
      <c r="B36" s="16"/>
      <c r="C36" s="18">
        <f>-150</f>
        <v>-150</v>
      </c>
      <c r="D36" s="58">
        <f>B36+C36</f>
        <v>-150</v>
      </c>
      <c r="E36" s="59"/>
      <c r="F36" s="60"/>
      <c r="G36" s="58">
        <f>E36+F36</f>
        <v>0</v>
      </c>
      <c r="H36" s="53"/>
      <c r="I36" s="55"/>
    </row>
    <row r="37" spans="1:9" ht="11.25" customHeight="1" x14ac:dyDescent="0.2">
      <c r="A37" s="7" t="s">
        <v>45</v>
      </c>
      <c r="B37" s="16"/>
      <c r="C37" s="18">
        <f t="shared" ref="C37:C61" si="5">-150</f>
        <v>-150</v>
      </c>
      <c r="D37" s="58">
        <f t="shared" ref="D37:D61" si="6">B37+C37</f>
        <v>-150</v>
      </c>
      <c r="E37" s="59"/>
      <c r="F37" s="60"/>
      <c r="G37" s="58">
        <f t="shared" ref="G37:G61" si="7">E37+F37</f>
        <v>0</v>
      </c>
      <c r="H37" s="53"/>
      <c r="I37" s="55"/>
    </row>
    <row r="38" spans="1:9" ht="11.25" customHeight="1" x14ac:dyDescent="0.2">
      <c r="A38" s="7" t="s">
        <v>46</v>
      </c>
      <c r="B38" s="16"/>
      <c r="C38" s="18">
        <f t="shared" si="5"/>
        <v>-150</v>
      </c>
      <c r="D38" s="58">
        <f t="shared" si="6"/>
        <v>-150</v>
      </c>
      <c r="E38" s="59"/>
      <c r="F38" s="60"/>
      <c r="G38" s="58">
        <f t="shared" si="7"/>
        <v>0</v>
      </c>
      <c r="H38" s="53"/>
      <c r="I38" s="55"/>
    </row>
    <row r="39" spans="1:9" ht="11.25" customHeight="1" x14ac:dyDescent="0.2">
      <c r="A39" s="7" t="s">
        <v>47</v>
      </c>
      <c r="B39" s="16"/>
      <c r="C39" s="18">
        <v>-150</v>
      </c>
      <c r="D39" s="58">
        <f t="shared" si="6"/>
        <v>-150</v>
      </c>
      <c r="E39" s="59"/>
      <c r="F39" s="60"/>
      <c r="G39" s="58">
        <f t="shared" si="7"/>
        <v>0</v>
      </c>
      <c r="H39" s="53"/>
      <c r="I39" s="55"/>
    </row>
    <row r="40" spans="1:9" ht="11.25" customHeight="1" x14ac:dyDescent="0.2">
      <c r="A40" s="7" t="s">
        <v>48</v>
      </c>
      <c r="B40" s="16"/>
      <c r="C40" s="18">
        <f t="shared" si="5"/>
        <v>-150</v>
      </c>
      <c r="D40" s="58">
        <f t="shared" si="6"/>
        <v>-150</v>
      </c>
      <c r="E40" s="59"/>
      <c r="F40" s="60"/>
      <c r="G40" s="58">
        <f t="shared" si="7"/>
        <v>0</v>
      </c>
      <c r="H40" s="53"/>
      <c r="I40" s="55"/>
    </row>
    <row r="41" spans="1:9" ht="11.25" customHeight="1" x14ac:dyDescent="0.2">
      <c r="A41" s="7" t="s">
        <v>49</v>
      </c>
      <c r="B41" s="16"/>
      <c r="C41" s="18">
        <f t="shared" si="5"/>
        <v>-150</v>
      </c>
      <c r="D41" s="58">
        <f t="shared" si="6"/>
        <v>-150</v>
      </c>
      <c r="E41" s="59"/>
      <c r="F41" s="60"/>
      <c r="G41" s="58">
        <f t="shared" si="7"/>
        <v>0</v>
      </c>
      <c r="H41" s="53"/>
      <c r="I41" s="55"/>
    </row>
    <row r="42" spans="1:9" ht="11.25" customHeight="1" x14ac:dyDescent="0.2">
      <c r="A42" s="7" t="s">
        <v>50</v>
      </c>
      <c r="B42" s="16"/>
      <c r="C42" s="18">
        <f t="shared" si="5"/>
        <v>-150</v>
      </c>
      <c r="D42" s="58">
        <f t="shared" si="6"/>
        <v>-150</v>
      </c>
      <c r="E42" s="59"/>
      <c r="F42" s="60"/>
      <c r="G42" s="58">
        <f t="shared" si="7"/>
        <v>0</v>
      </c>
      <c r="H42" s="53"/>
      <c r="I42" s="55"/>
    </row>
    <row r="43" spans="1:9" ht="11.25" customHeight="1" x14ac:dyDescent="0.2">
      <c r="A43" s="7" t="s">
        <v>51</v>
      </c>
      <c r="B43" s="16"/>
      <c r="C43" s="18">
        <f t="shared" si="5"/>
        <v>-150</v>
      </c>
      <c r="D43" s="58">
        <f t="shared" si="6"/>
        <v>-150</v>
      </c>
      <c r="E43" s="59"/>
      <c r="F43" s="60"/>
      <c r="G43" s="58">
        <f t="shared" si="7"/>
        <v>0</v>
      </c>
      <c r="H43" s="53"/>
      <c r="I43" s="55"/>
    </row>
    <row r="44" spans="1:9" ht="11.25" customHeight="1" x14ac:dyDescent="0.2">
      <c r="A44" s="7" t="s">
        <v>52</v>
      </c>
      <c r="B44" s="16"/>
      <c r="C44" s="18">
        <f t="shared" si="5"/>
        <v>-150</v>
      </c>
      <c r="D44" s="58">
        <f t="shared" si="6"/>
        <v>-150</v>
      </c>
      <c r="E44" s="59"/>
      <c r="F44" s="60"/>
      <c r="G44" s="58">
        <f t="shared" si="7"/>
        <v>0</v>
      </c>
      <c r="H44" s="53"/>
      <c r="I44" s="55"/>
    </row>
    <row r="45" spans="1:9" ht="11.25" customHeight="1" x14ac:dyDescent="0.2">
      <c r="A45" s="7" t="s">
        <v>53</v>
      </c>
      <c r="B45" s="16"/>
      <c r="C45" s="18">
        <f t="shared" si="5"/>
        <v>-150</v>
      </c>
      <c r="D45" s="58">
        <f t="shared" si="6"/>
        <v>-150</v>
      </c>
      <c r="E45" s="59"/>
      <c r="F45" s="60"/>
      <c r="G45" s="58">
        <f t="shared" si="7"/>
        <v>0</v>
      </c>
      <c r="H45" s="53"/>
      <c r="I45" s="55"/>
    </row>
    <row r="46" spans="1:9" ht="11.25" customHeight="1" x14ac:dyDescent="0.2">
      <c r="A46" s="7" t="s">
        <v>54</v>
      </c>
      <c r="B46" s="16"/>
      <c r="C46" s="18">
        <f t="shared" si="5"/>
        <v>-150</v>
      </c>
      <c r="D46" s="58">
        <f t="shared" si="6"/>
        <v>-150</v>
      </c>
      <c r="E46" s="59"/>
      <c r="F46" s="60"/>
      <c r="G46" s="58">
        <f t="shared" si="7"/>
        <v>0</v>
      </c>
      <c r="H46" s="53"/>
      <c r="I46" s="55"/>
    </row>
    <row r="47" spans="1:9" ht="11.25" customHeight="1" x14ac:dyDescent="0.2">
      <c r="A47" s="7" t="s">
        <v>55</v>
      </c>
      <c r="B47" s="16"/>
      <c r="C47" s="18">
        <f t="shared" si="5"/>
        <v>-150</v>
      </c>
      <c r="D47" s="58">
        <f t="shared" si="6"/>
        <v>-150</v>
      </c>
      <c r="E47" s="59"/>
      <c r="F47" s="60"/>
      <c r="G47" s="58">
        <f t="shared" si="7"/>
        <v>0</v>
      </c>
      <c r="H47" s="53"/>
      <c r="I47" s="55"/>
    </row>
    <row r="48" spans="1:9" ht="11.25" customHeight="1" x14ac:dyDescent="0.2">
      <c r="A48" s="7" t="s">
        <v>56</v>
      </c>
      <c r="B48" s="16"/>
      <c r="C48" s="18">
        <f t="shared" si="5"/>
        <v>-150</v>
      </c>
      <c r="D48" s="58">
        <f t="shared" si="6"/>
        <v>-150</v>
      </c>
      <c r="E48" s="59"/>
      <c r="F48" s="60"/>
      <c r="G48" s="58">
        <f t="shared" si="7"/>
        <v>0</v>
      </c>
      <c r="H48" s="53"/>
      <c r="I48" s="55"/>
    </row>
    <row r="49" spans="1:9" ht="11.25" customHeight="1" x14ac:dyDescent="0.2">
      <c r="A49" s="7" t="s">
        <v>57</v>
      </c>
      <c r="B49" s="16"/>
      <c r="C49" s="18">
        <f t="shared" si="5"/>
        <v>-150</v>
      </c>
      <c r="D49" s="58">
        <f t="shared" si="6"/>
        <v>-150</v>
      </c>
      <c r="E49" s="59"/>
      <c r="F49" s="60"/>
      <c r="G49" s="58">
        <f t="shared" si="7"/>
        <v>0</v>
      </c>
      <c r="H49" s="53"/>
      <c r="I49" s="55"/>
    </row>
    <row r="50" spans="1:9" ht="11.25" customHeight="1" x14ac:dyDescent="0.2">
      <c r="A50" s="7" t="s">
        <v>58</v>
      </c>
      <c r="B50" s="16"/>
      <c r="C50" s="18">
        <f t="shared" si="5"/>
        <v>-150</v>
      </c>
      <c r="D50" s="58">
        <f t="shared" si="6"/>
        <v>-150</v>
      </c>
      <c r="E50" s="59"/>
      <c r="F50" s="60"/>
      <c r="G50" s="58">
        <f t="shared" si="7"/>
        <v>0</v>
      </c>
      <c r="H50" s="53"/>
      <c r="I50" s="55"/>
    </row>
    <row r="51" spans="1:9" ht="11.25" customHeight="1" x14ac:dyDescent="0.2">
      <c r="A51" s="7" t="s">
        <v>59</v>
      </c>
      <c r="B51" s="16"/>
      <c r="C51" s="18">
        <f t="shared" si="5"/>
        <v>-150</v>
      </c>
      <c r="D51" s="58">
        <f t="shared" si="6"/>
        <v>-150</v>
      </c>
      <c r="E51" s="59"/>
      <c r="F51" s="60"/>
      <c r="G51" s="58">
        <f t="shared" si="7"/>
        <v>0</v>
      </c>
      <c r="H51" s="53"/>
      <c r="I51" s="55"/>
    </row>
    <row r="52" spans="1:9" ht="11.25" customHeight="1" x14ac:dyDescent="0.2">
      <c r="A52" s="7" t="s">
        <v>60</v>
      </c>
      <c r="B52" s="16"/>
      <c r="C52" s="18">
        <f t="shared" si="5"/>
        <v>-150</v>
      </c>
      <c r="D52" s="58">
        <f t="shared" si="6"/>
        <v>-150</v>
      </c>
      <c r="E52" s="59"/>
      <c r="F52" s="60"/>
      <c r="G52" s="58">
        <f t="shared" si="7"/>
        <v>0</v>
      </c>
      <c r="H52" s="53"/>
      <c r="I52" s="55"/>
    </row>
    <row r="53" spans="1:9" ht="11.25" customHeight="1" x14ac:dyDescent="0.2">
      <c r="A53" s="7" t="s">
        <v>61</v>
      </c>
      <c r="B53" s="16"/>
      <c r="C53" s="18">
        <f t="shared" si="5"/>
        <v>-150</v>
      </c>
      <c r="D53" s="58">
        <f t="shared" si="6"/>
        <v>-150</v>
      </c>
      <c r="E53" s="59"/>
      <c r="F53" s="60"/>
      <c r="G53" s="58">
        <f t="shared" si="7"/>
        <v>0</v>
      </c>
      <c r="H53" s="53"/>
      <c r="I53" s="55"/>
    </row>
    <row r="54" spans="1:9" ht="11.25" customHeight="1" x14ac:dyDescent="0.2">
      <c r="A54" s="7" t="s">
        <v>62</v>
      </c>
      <c r="B54" s="16"/>
      <c r="C54" s="18">
        <f t="shared" si="5"/>
        <v>-150</v>
      </c>
      <c r="D54" s="58">
        <f t="shared" si="6"/>
        <v>-150</v>
      </c>
      <c r="E54" s="59"/>
      <c r="F54" s="60"/>
      <c r="G54" s="58">
        <f t="shared" si="7"/>
        <v>0</v>
      </c>
      <c r="H54" s="53"/>
      <c r="I54" s="55"/>
    </row>
    <row r="55" spans="1:9" ht="11.25" customHeight="1" x14ac:dyDescent="0.2">
      <c r="A55" s="7" t="s">
        <v>63</v>
      </c>
      <c r="B55" s="16"/>
      <c r="C55" s="18">
        <f t="shared" si="5"/>
        <v>-150</v>
      </c>
      <c r="D55" s="58">
        <f t="shared" si="6"/>
        <v>-150</v>
      </c>
      <c r="E55" s="59"/>
      <c r="F55" s="60"/>
      <c r="G55" s="58">
        <f t="shared" si="7"/>
        <v>0</v>
      </c>
      <c r="H55" s="53"/>
      <c r="I55" s="55"/>
    </row>
    <row r="56" spans="1:9" ht="11.1" customHeight="1" x14ac:dyDescent="0.2">
      <c r="A56" s="11" t="s">
        <v>64</v>
      </c>
      <c r="B56" s="16"/>
      <c r="C56" s="18">
        <f t="shared" si="5"/>
        <v>-150</v>
      </c>
      <c r="D56" s="58">
        <f t="shared" si="6"/>
        <v>-150</v>
      </c>
      <c r="E56" s="61"/>
      <c r="F56" s="18"/>
      <c r="G56" s="58">
        <f t="shared" si="7"/>
        <v>0</v>
      </c>
      <c r="H56" s="52"/>
      <c r="I56" s="56"/>
    </row>
    <row r="57" spans="1:9" ht="11.1" customHeight="1" x14ac:dyDescent="0.2">
      <c r="A57" s="11" t="s">
        <v>65</v>
      </c>
      <c r="B57" s="16"/>
      <c r="C57" s="18">
        <f t="shared" si="5"/>
        <v>-150</v>
      </c>
      <c r="D57" s="58">
        <f t="shared" si="6"/>
        <v>-150</v>
      </c>
      <c r="E57" s="61"/>
      <c r="F57" s="18"/>
      <c r="G57" s="58">
        <f t="shared" si="7"/>
        <v>0</v>
      </c>
      <c r="H57" s="52"/>
      <c r="I57" s="56"/>
    </row>
    <row r="58" spans="1:9" ht="11.1" customHeight="1" x14ac:dyDescent="0.2">
      <c r="A58" s="11" t="s">
        <v>66</v>
      </c>
      <c r="B58" s="16"/>
      <c r="C58" s="18">
        <f t="shared" si="5"/>
        <v>-150</v>
      </c>
      <c r="D58" s="58">
        <f t="shared" si="6"/>
        <v>-150</v>
      </c>
      <c r="E58" s="61"/>
      <c r="F58" s="18"/>
      <c r="G58" s="58">
        <f t="shared" si="7"/>
        <v>0</v>
      </c>
      <c r="H58" s="52"/>
      <c r="I58" s="56"/>
    </row>
    <row r="59" spans="1:9" ht="11.1" customHeight="1" x14ac:dyDescent="0.2">
      <c r="A59" s="11" t="s">
        <v>67</v>
      </c>
      <c r="B59" s="16"/>
      <c r="C59" s="18">
        <f t="shared" si="5"/>
        <v>-150</v>
      </c>
      <c r="D59" s="58">
        <f t="shared" si="6"/>
        <v>-150</v>
      </c>
      <c r="E59" s="61"/>
      <c r="F59" s="18"/>
      <c r="G59" s="58">
        <f t="shared" si="7"/>
        <v>0</v>
      </c>
      <c r="H59" s="52"/>
      <c r="I59" s="56"/>
    </row>
    <row r="60" spans="1:9" ht="11.1" customHeight="1" x14ac:dyDescent="0.2">
      <c r="A60" s="11" t="s">
        <v>68</v>
      </c>
      <c r="B60" s="16"/>
      <c r="C60" s="18">
        <f t="shared" si="5"/>
        <v>-150</v>
      </c>
      <c r="D60" s="58">
        <f t="shared" si="6"/>
        <v>-150</v>
      </c>
      <c r="E60" s="61"/>
      <c r="F60" s="18"/>
      <c r="G60" s="58">
        <f t="shared" si="7"/>
        <v>0</v>
      </c>
      <c r="H60" s="52"/>
      <c r="I60" s="56"/>
    </row>
    <row r="61" spans="1:9" ht="9.9499999999999993" customHeight="1" x14ac:dyDescent="0.2">
      <c r="A61" s="11" t="s">
        <v>69</v>
      </c>
      <c r="B61" s="16"/>
      <c r="C61" s="18">
        <f t="shared" si="5"/>
        <v>-150</v>
      </c>
      <c r="D61" s="58">
        <f t="shared" si="6"/>
        <v>-150</v>
      </c>
      <c r="E61" s="61"/>
      <c r="F61" s="18"/>
      <c r="G61" s="58">
        <f t="shared" si="7"/>
        <v>0</v>
      </c>
      <c r="H61" s="54"/>
      <c r="I61" s="56"/>
    </row>
    <row r="62" spans="1:9" ht="12" customHeight="1" x14ac:dyDescent="0.2">
      <c r="A62" s="20" t="s">
        <v>70</v>
      </c>
      <c r="B62" s="29">
        <f t="shared" ref="B62:G62" si="8">SUM(B36:B61)</f>
        <v>0</v>
      </c>
      <c r="C62" s="29">
        <f t="shared" si="8"/>
        <v>-3900</v>
      </c>
      <c r="D62" s="29">
        <f t="shared" si="8"/>
        <v>-3900</v>
      </c>
      <c r="E62" s="31">
        <f t="shared" si="8"/>
        <v>0</v>
      </c>
      <c r="F62" s="29">
        <f t="shared" si="8"/>
        <v>0</v>
      </c>
      <c r="G62" s="37">
        <f t="shared" si="8"/>
        <v>0</v>
      </c>
      <c r="H62" s="24"/>
      <c r="I62" s="8"/>
    </row>
    <row r="63" spans="1:9" ht="23.1" customHeight="1" x14ac:dyDescent="0.2">
      <c r="A63" s="7" t="s">
        <v>71</v>
      </c>
      <c r="B63" s="8"/>
      <c r="C63" s="8"/>
      <c r="D63" s="9"/>
      <c r="E63" s="10"/>
      <c r="F63" s="8"/>
      <c r="G63" s="9"/>
      <c r="H63" s="53"/>
      <c r="I63" s="55"/>
    </row>
    <row r="64" spans="1:9" ht="11.1" customHeight="1" x14ac:dyDescent="0.2">
      <c r="A64" s="11"/>
      <c r="B64" s="16"/>
      <c r="C64" s="18"/>
      <c r="D64" s="27">
        <f>B64+C64</f>
        <v>0</v>
      </c>
      <c r="E64" s="17"/>
      <c r="F64" s="18"/>
      <c r="G64" s="27">
        <f>E64+F64</f>
        <v>0</v>
      </c>
      <c r="H64" s="52"/>
      <c r="I64" s="56"/>
    </row>
    <row r="65" spans="1:9" ht="11.1" customHeight="1" x14ac:dyDescent="0.2">
      <c r="A65" s="11"/>
      <c r="B65" s="16"/>
      <c r="C65" s="18"/>
      <c r="D65" s="27">
        <f t="shared" ref="D65:D67" si="9">B65+C65</f>
        <v>0</v>
      </c>
      <c r="E65" s="17"/>
      <c r="F65" s="18"/>
      <c r="G65" s="27">
        <f t="shared" ref="G65:G67" si="10">E65+F65</f>
        <v>0</v>
      </c>
      <c r="H65" s="52"/>
      <c r="I65" s="56"/>
    </row>
    <row r="66" spans="1:9" ht="11.1" customHeight="1" x14ac:dyDescent="0.2">
      <c r="A66" s="11"/>
      <c r="B66" s="16"/>
      <c r="C66" s="18"/>
      <c r="D66" s="27">
        <f t="shared" si="9"/>
        <v>0</v>
      </c>
      <c r="E66" s="17"/>
      <c r="F66" s="16"/>
      <c r="G66" s="27">
        <f t="shared" si="10"/>
        <v>0</v>
      </c>
      <c r="H66" s="52"/>
      <c r="I66" s="56"/>
    </row>
    <row r="67" spans="1:9" ht="9.9499999999999993" customHeight="1" x14ac:dyDescent="0.2">
      <c r="A67" s="11"/>
      <c r="B67" s="16"/>
      <c r="C67" s="13"/>
      <c r="D67" s="27">
        <f t="shared" si="9"/>
        <v>0</v>
      </c>
      <c r="E67" s="17"/>
      <c r="F67" s="18"/>
      <c r="G67" s="27">
        <f t="shared" si="10"/>
        <v>0</v>
      </c>
      <c r="H67" s="54"/>
      <c r="I67" s="56"/>
    </row>
    <row r="68" spans="1:9" ht="12" customHeight="1" x14ac:dyDescent="0.2">
      <c r="A68" s="20" t="s">
        <v>72</v>
      </c>
      <c r="B68" s="29">
        <f>SUM(B64:B67)</f>
        <v>0</v>
      </c>
      <c r="C68" s="29">
        <v>-4000</v>
      </c>
      <c r="D68" s="29">
        <f t="shared" ref="D68" si="11">SUM(D64:D67)</f>
        <v>0</v>
      </c>
      <c r="E68" s="31">
        <f>SUM(E64:E67)</f>
        <v>0</v>
      </c>
      <c r="F68" s="29">
        <f t="shared" ref="F68:G68" si="12">SUM(F64:F67)</f>
        <v>0</v>
      </c>
      <c r="G68" s="37">
        <f t="shared" si="12"/>
        <v>0</v>
      </c>
      <c r="H68" s="24"/>
      <c r="I68" s="8"/>
    </row>
    <row r="69" spans="1:9" ht="23.1" customHeight="1" x14ac:dyDescent="0.2">
      <c r="A69" s="7" t="s">
        <v>73</v>
      </c>
      <c r="B69" s="8"/>
      <c r="C69" s="8"/>
      <c r="D69" s="9"/>
      <c r="E69" s="10"/>
      <c r="F69" s="8"/>
      <c r="G69" s="9"/>
      <c r="H69" s="53"/>
      <c r="I69" s="55"/>
    </row>
    <row r="70" spans="1:9" ht="11.1" customHeight="1" x14ac:dyDescent="0.2">
      <c r="A70" s="11" t="s">
        <v>74</v>
      </c>
      <c r="B70" s="16"/>
      <c r="C70" s="13">
        <v>-650</v>
      </c>
      <c r="D70" s="26"/>
      <c r="E70" s="17"/>
      <c r="F70" s="13">
        <f>-64.69-15-39.35</f>
        <v>-119.03999999999999</v>
      </c>
      <c r="G70" s="26">
        <f>E70+F70</f>
        <v>-119.03999999999999</v>
      </c>
      <c r="H70" s="52"/>
      <c r="I70" s="56"/>
    </row>
    <row r="71" spans="1:9" ht="11.1" customHeight="1" x14ac:dyDescent="0.2">
      <c r="A71" s="11" t="s">
        <v>75</v>
      </c>
      <c r="B71" s="16"/>
      <c r="C71" s="13">
        <v>-500</v>
      </c>
      <c r="D71" s="26"/>
      <c r="E71" s="17"/>
      <c r="F71" s="13"/>
      <c r="G71" s="26">
        <f t="shared" ref="G71:G77" si="13">E71+F71</f>
        <v>0</v>
      </c>
      <c r="H71" s="52"/>
      <c r="I71" s="56"/>
    </row>
    <row r="72" spans="1:9" ht="11.1" customHeight="1" x14ac:dyDescent="0.2">
      <c r="A72" s="11" t="s">
        <v>76</v>
      </c>
      <c r="B72" s="16"/>
      <c r="C72" s="13"/>
      <c r="D72" s="26"/>
      <c r="E72" s="17"/>
      <c r="F72" s="13"/>
      <c r="G72" s="26">
        <f t="shared" si="13"/>
        <v>0</v>
      </c>
      <c r="H72" s="52"/>
      <c r="I72" s="56"/>
    </row>
    <row r="73" spans="1:9" ht="11.1" customHeight="1" x14ac:dyDescent="0.2">
      <c r="A73" s="11" t="s">
        <v>77</v>
      </c>
      <c r="B73" s="16"/>
      <c r="C73" s="13">
        <v>-100</v>
      </c>
      <c r="D73" s="26"/>
      <c r="E73" s="17"/>
      <c r="F73" s="13"/>
      <c r="G73" s="26">
        <f t="shared" si="13"/>
        <v>0</v>
      </c>
      <c r="H73" s="52"/>
      <c r="I73" s="56"/>
    </row>
    <row r="74" spans="1:9" ht="11.1" customHeight="1" x14ac:dyDescent="0.2">
      <c r="A74" s="11" t="s">
        <v>78</v>
      </c>
      <c r="B74" s="16"/>
      <c r="C74" s="13">
        <v>-1100</v>
      </c>
      <c r="D74" s="26"/>
      <c r="E74" s="17"/>
      <c r="F74" s="13">
        <v>-1100</v>
      </c>
      <c r="G74" s="26">
        <f t="shared" si="13"/>
        <v>-1100</v>
      </c>
      <c r="H74" s="52"/>
      <c r="I74" s="56"/>
    </row>
    <row r="75" spans="1:9" ht="11.1" customHeight="1" x14ac:dyDescent="0.2">
      <c r="A75" s="11" t="s">
        <v>79</v>
      </c>
      <c r="B75" s="16"/>
      <c r="C75" s="13">
        <v>-400</v>
      </c>
      <c r="D75" s="26"/>
      <c r="E75" s="17"/>
      <c r="F75" s="13"/>
      <c r="G75" s="26">
        <f t="shared" si="13"/>
        <v>0</v>
      </c>
      <c r="H75" s="52"/>
      <c r="I75" s="56"/>
    </row>
    <row r="76" spans="1:9" ht="11.1" customHeight="1" x14ac:dyDescent="0.2">
      <c r="A76" s="11" t="s">
        <v>80</v>
      </c>
      <c r="B76" s="16"/>
      <c r="C76" s="13">
        <v>-45</v>
      </c>
      <c r="D76" s="26"/>
      <c r="E76" s="17"/>
      <c r="F76" s="13"/>
      <c r="G76" s="26">
        <f t="shared" si="13"/>
        <v>0</v>
      </c>
      <c r="H76" s="52"/>
      <c r="I76" s="56"/>
    </row>
    <row r="77" spans="1:9" ht="9.9499999999999993" customHeight="1" x14ac:dyDescent="0.2">
      <c r="A77" s="11" t="s">
        <v>81</v>
      </c>
      <c r="B77" s="16"/>
      <c r="C77" s="18"/>
      <c r="D77" s="27"/>
      <c r="E77" s="17"/>
      <c r="F77" s="18"/>
      <c r="G77" s="26">
        <f t="shared" si="13"/>
        <v>0</v>
      </c>
      <c r="H77" s="52"/>
      <c r="I77" s="56"/>
    </row>
    <row r="78" spans="1:9" ht="12" customHeight="1" x14ac:dyDescent="0.2">
      <c r="A78" s="20" t="s">
        <v>82</v>
      </c>
      <c r="B78" s="29">
        <f>SUM(B70:B77)</f>
        <v>0</v>
      </c>
      <c r="C78" s="29">
        <f t="shared" ref="C78:D78" si="14">SUM(C70:C77)</f>
        <v>-2795</v>
      </c>
      <c r="D78" s="29">
        <f t="shared" si="14"/>
        <v>0</v>
      </c>
      <c r="E78" s="31">
        <f>SUM(E70:E77)</f>
        <v>0</v>
      </c>
      <c r="F78" s="22">
        <f>SUM(F70:F77)</f>
        <v>-1219.04</v>
      </c>
      <c r="G78" s="30">
        <f>SUM(G70:G77)</f>
        <v>-1219.04</v>
      </c>
      <c r="H78" s="31"/>
      <c r="I78" s="8"/>
    </row>
    <row r="79" spans="1:9" ht="33" customHeight="1" x14ac:dyDescent="0.2">
      <c r="A79" s="7" t="s">
        <v>83</v>
      </c>
      <c r="B79" s="32"/>
      <c r="C79" s="33"/>
      <c r="D79" s="34"/>
      <c r="E79" s="35"/>
      <c r="F79" s="32"/>
      <c r="G79" s="36"/>
      <c r="H79" s="71"/>
      <c r="I79" s="72"/>
    </row>
    <row r="80" spans="1:9" ht="12" customHeight="1" x14ac:dyDescent="0.2">
      <c r="A80" s="20" t="s">
        <v>84</v>
      </c>
      <c r="B80" s="29">
        <f>SUM(B79)</f>
        <v>0</v>
      </c>
      <c r="C80" s="29">
        <f t="shared" ref="C80:D80" si="15">SUM(C79)</f>
        <v>0</v>
      </c>
      <c r="D80" s="29">
        <f t="shared" si="15"/>
        <v>0</v>
      </c>
      <c r="E80" s="31">
        <v>0</v>
      </c>
      <c r="F80" s="29">
        <f>SUM(F79)</f>
        <v>0</v>
      </c>
      <c r="G80" s="37">
        <f>SUM(G79)</f>
        <v>0</v>
      </c>
      <c r="H80" s="24"/>
      <c r="I80" s="8"/>
    </row>
    <row r="81" spans="1:9" ht="11.1" customHeight="1" x14ac:dyDescent="0.2">
      <c r="A81" s="73"/>
      <c r="B81" s="74"/>
      <c r="C81" s="74"/>
      <c r="D81" s="75"/>
      <c r="E81" s="73"/>
      <c r="F81" s="74"/>
      <c r="G81" s="75"/>
      <c r="H81" s="73"/>
      <c r="I81" s="74"/>
    </row>
    <row r="82" spans="1:9" ht="11.1" customHeight="1" x14ac:dyDescent="0.2">
      <c r="A82" s="40" t="s">
        <v>85</v>
      </c>
      <c r="B82" s="41">
        <f>SUM(B8,B28,B34,B62,B68,B78,B80)</f>
        <v>40047.22</v>
      </c>
      <c r="C82" s="41">
        <f>SUM(C8,C28,C34,C62,C68,C78,C80)</f>
        <v>-18945</v>
      </c>
      <c r="D82" s="42">
        <f>B82+C82</f>
        <v>21102.22</v>
      </c>
      <c r="E82" s="43">
        <f>SUM(E8,E28,E34,E62,E68,E78,E80)</f>
        <v>23008.22</v>
      </c>
      <c r="F82" s="43">
        <f>SUM(F8,F28,F34,F62,F68,F78,F80)</f>
        <v>-1219.04</v>
      </c>
      <c r="G82" s="44">
        <f>E82+F82</f>
        <v>21789.18</v>
      </c>
      <c r="H82" s="69" t="s">
        <v>86</v>
      </c>
      <c r="I82" s="70"/>
    </row>
  </sheetData>
  <mergeCells count="10">
    <mergeCell ref="A6:A7"/>
    <mergeCell ref="B6:D6"/>
    <mergeCell ref="E6:G6"/>
    <mergeCell ref="H6:H7"/>
    <mergeCell ref="I6:I7"/>
    <mergeCell ref="H82:I82"/>
    <mergeCell ref="H79:I79"/>
    <mergeCell ref="A81:D81"/>
    <mergeCell ref="E81:G81"/>
    <mergeCell ref="H81:I81"/>
  </mergeCells>
  <printOptions gridLines="1"/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3AA0399DB6A046AEC5083852B7E9D3" ma:contentTypeVersion="12" ma:contentTypeDescription="Create a new document." ma:contentTypeScope="" ma:versionID="ed7fcaece2e45ac891a268f71701f942">
  <xsd:schema xmlns:xsd="http://www.w3.org/2001/XMLSchema" xmlns:xs="http://www.w3.org/2001/XMLSchema" xmlns:p="http://schemas.microsoft.com/office/2006/metadata/properties" xmlns:ns3="1c34d686-2b7c-4801-8779-ad0b326c743d" xmlns:ns4="c864bc33-56a8-4afb-a948-0d31a206a6d2" targetNamespace="http://schemas.microsoft.com/office/2006/metadata/properties" ma:root="true" ma:fieldsID="88ae2fac13fca9b879832316324c6411" ns3:_="" ns4:_="">
    <xsd:import namespace="1c34d686-2b7c-4801-8779-ad0b326c743d"/>
    <xsd:import namespace="c864bc33-56a8-4afb-a948-0d31a206a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4d686-2b7c-4801-8779-ad0b326c74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4bc33-56a8-4afb-a948-0d31a206a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1816AA-44F1-4982-A6B6-D9015928D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4d686-2b7c-4801-8779-ad0b326c743d"/>
    <ds:schemaRef ds:uri="c864bc33-56a8-4afb-a948-0d31a206a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9744F-756B-4EC7-899E-6950555B7538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c864bc33-56a8-4afb-a948-0d31a206a6d2"/>
    <ds:schemaRef ds:uri="http://www.w3.org/XML/1998/namespace"/>
    <ds:schemaRef ds:uri="http://purl.org/dc/elements/1.1/"/>
    <ds:schemaRef ds:uri="http://schemas.openxmlformats.org/package/2006/metadata/core-properties"/>
    <ds:schemaRef ds:uri="1c34d686-2b7c-4801-8779-ad0b326c743d"/>
  </ds:schemaRefs>
</ds:datastoreItem>
</file>

<file path=customXml/itemProps3.xml><?xml version="1.0" encoding="utf-8"?>
<ds:datastoreItem xmlns:ds="http://schemas.openxmlformats.org/officeDocument/2006/customXml" ds:itemID="{82D12E49-38B3-446F-AF95-6EA5481270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Parker</dc:creator>
  <cp:keywords/>
  <dc:description/>
  <cp:lastModifiedBy>Lisa L. Parker</cp:lastModifiedBy>
  <cp:revision/>
  <dcterms:created xsi:type="dcterms:W3CDTF">2018-09-11T11:19:21Z</dcterms:created>
  <dcterms:modified xsi:type="dcterms:W3CDTF">2019-09-11T17:51:21Z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0x0101002B3AA0399DB6A046AEC5083852B7E9D3</vt:lpwstr>
  </property>
</Properties>
</file>